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595"/>
  </bookViews>
  <sheets>
    <sheet name="Nueva construcción" sheetId="1" r:id="rId1"/>
    <sheet name="Demol. Edificio industrial" sheetId="2" r:id="rId2"/>
    <sheet name="Demol. Vivienda" sheetId="3" r:id="rId3"/>
    <sheet name="Demol. Viales" sheetId="4" r:id="rId4"/>
  </sheets>
  <calcPr calcId="162913" fullCalcOnLoad="1" iterateDelta="1E-4"/>
</workbook>
</file>

<file path=xl/calcChain.xml><?xml version="1.0" encoding="utf-8"?>
<calcChain xmlns="http://schemas.openxmlformats.org/spreadsheetml/2006/main">
  <c r="D29" i="4" l="1"/>
  <c r="D21" i="4"/>
  <c r="D27" i="4" s="1"/>
  <c r="G27" i="4" s="1"/>
  <c r="D16" i="4"/>
  <c r="D15" i="4"/>
  <c r="D20" i="4" s="1"/>
  <c r="D9" i="4"/>
  <c r="D28" i="3"/>
  <c r="D10" i="3"/>
  <c r="D11" i="3" s="1"/>
  <c r="D14" i="3" s="1"/>
  <c r="D15" i="3" s="1"/>
  <c r="D18" i="3" s="1"/>
  <c r="D29" i="2"/>
  <c r="D13" i="2"/>
  <c r="D10" i="2"/>
  <c r="D11" i="2" s="1"/>
  <c r="D14" i="2" s="1"/>
  <c r="C8" i="1"/>
  <c r="C9" i="1" s="1"/>
  <c r="D19" i="4" l="1"/>
  <c r="D26" i="4"/>
  <c r="G26" i="4" s="1"/>
  <c r="D31" i="4" s="1"/>
  <c r="D26" i="3"/>
  <c r="G26" i="3" s="1"/>
  <c r="D30" i="3" s="1"/>
  <c r="D17" i="3"/>
  <c r="D16" i="2"/>
  <c r="D21" i="2" s="1"/>
  <c r="D27" i="2" s="1"/>
  <c r="G27" i="2" s="1"/>
  <c r="D15" i="2"/>
  <c r="D20" i="2" s="1"/>
  <c r="D14" i="4"/>
  <c r="D26" i="2" l="1"/>
  <c r="G26" i="2" s="1"/>
  <c r="D31" i="2" s="1"/>
  <c r="D19" i="2"/>
</calcChain>
</file>

<file path=xl/sharedStrings.xml><?xml version="1.0" encoding="utf-8"?>
<sst xmlns="http://schemas.openxmlformats.org/spreadsheetml/2006/main" count="109" uniqueCount="48">
  <si>
    <t>FIANZA PARA CONSTRUCCIÓN DE OBRA NUEVA</t>
  </si>
  <si>
    <t>Presupuesto de ejecución material (PEM) de la obra</t>
  </si>
  <si>
    <t>FIANZA MÍNIMA (1% del PEM)</t>
  </si>
  <si>
    <t>FIANZA</t>
  </si>
  <si>
    <t>FIANZA PARA LA DEMOLICIÓN DE UN EDIFICIO INDUSTRIAL</t>
  </si>
  <si>
    <t>Longitud de la nave industrial (A)</t>
  </si>
  <si>
    <t>m</t>
  </si>
  <si>
    <t>Ancho de la nave industrial (B)</t>
  </si>
  <si>
    <t>Altura de la nave industrial (H)</t>
  </si>
  <si>
    <t>Volumen aparente (AxBxH)</t>
  </si>
  <si>
    <t>m³</t>
  </si>
  <si>
    <t>Volumen RCD</t>
  </si>
  <si>
    <t>Nº plantas</t>
  </si>
  <si>
    <t>plantas</t>
  </si>
  <si>
    <t>Volumen RCD entreplanta</t>
  </si>
  <si>
    <t>Volumen total RCD</t>
  </si>
  <si>
    <t xml:space="preserve">          Volumen Hormigón limpio</t>
  </si>
  <si>
    <t xml:space="preserve">          Volumen de RCD mixto</t>
  </si>
  <si>
    <t>Densidad tipo Hormigón limpio (0,5-1,5 Tn/m³)</t>
  </si>
  <si>
    <t>Tn/m³</t>
  </si>
  <si>
    <t>Densidad tipo RCD mixto (0,5-1,5 Tn/m³)</t>
  </si>
  <si>
    <t>Masa total RCD</t>
  </si>
  <si>
    <t>Tn</t>
  </si>
  <si>
    <t xml:space="preserve">          Masa Hormigón limpio</t>
  </si>
  <si>
    <t xml:space="preserve">          Masa RCD mixto</t>
  </si>
  <si>
    <t>Masa (Tn)</t>
  </si>
  <si>
    <t>Canon de la planta de reciclaje (€/Tn)</t>
  </si>
  <si>
    <t>Precio transporte (€/Tn)</t>
  </si>
  <si>
    <t>Importe (€)</t>
  </si>
  <si>
    <t>Hormigón limpio</t>
  </si>
  <si>
    <t>RCD mixto</t>
  </si>
  <si>
    <t>FIANZA MÍNIMA (2% del PEM)</t>
  </si>
  <si>
    <t>FIANZA PARA LA DEMOLICIÓN DE UNA VIVIENDA</t>
  </si>
  <si>
    <t>Longitud en planta (A)</t>
  </si>
  <si>
    <t>Ancho en planta (B)</t>
  </si>
  <si>
    <t>Altura del edificio (H)</t>
  </si>
  <si>
    <t>Volumen RCD tabiquillos</t>
  </si>
  <si>
    <t>FIANZA PARA LA DEMOLICIÓN DE VIALES</t>
  </si>
  <si>
    <t>Longitud del vial (A)</t>
  </si>
  <si>
    <t>Ancho del vial (B)</t>
  </si>
  <si>
    <t>Superficie del vial (AxB)</t>
  </si>
  <si>
    <t>m²</t>
  </si>
  <si>
    <t xml:space="preserve">          Volumen Asfalto</t>
  </si>
  <si>
    <t xml:space="preserve">          Volumen Paquete Firme</t>
  </si>
  <si>
    <t>Densidad tipo Asfalto (0,5-1,5 Tn/m³)</t>
  </si>
  <si>
    <t>Densidad tipo Paquete Firme (0,5-1,5 Tn/m³)</t>
  </si>
  <si>
    <t>Asfalto</t>
  </si>
  <si>
    <t>Paquete Firme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</si>
</sst>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"/>
    <numFmt numFmtId="165" formatCode="[$-C0A]General"/>
    <numFmt numFmtId="166" formatCode="#,##0.00&quot; &quot;[$€-C0A];[Red]&quot;-&quot;#,##0.00&quot; &quot;[$€-C0A]"/>
  </numFmts>
  <fonts count="5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9CDE5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E46C0A"/>
        <bgColor rgb="FFE46C0A"/>
      </patternFill>
    </fill>
    <fill>
      <patternFill patternType="solid">
        <fgColor rgb="FF93CDDD"/>
        <bgColor rgb="FF93CDDD"/>
      </patternFill>
    </fill>
    <fill>
      <patternFill patternType="solid">
        <fgColor rgb="FF00B0F0"/>
        <bgColor rgb="FF00B0F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7">
    <xf numFmtId="0" fontId="0" fillId="0" borderId="0" xfId="0"/>
    <xf numFmtId="165" fontId="1" fillId="0" borderId="0" xfId="1"/>
    <xf numFmtId="165" fontId="1" fillId="0" borderId="0" xfId="1" applyBorder="1"/>
    <xf numFmtId="165" fontId="1" fillId="0" borderId="3" xfId="1" applyBorder="1"/>
    <xf numFmtId="165" fontId="1" fillId="0" borderId="1" xfId="1" applyBorder="1"/>
    <xf numFmtId="164" fontId="1" fillId="3" borderId="1" xfId="1" applyNumberFormat="1" applyFill="1" applyBorder="1"/>
    <xf numFmtId="165" fontId="1" fillId="4" borderId="1" xfId="1" applyFill="1" applyBorder="1"/>
    <xf numFmtId="164" fontId="1" fillId="4" borderId="1" xfId="1" applyNumberFormat="1" applyFill="1" applyBorder="1"/>
    <xf numFmtId="165" fontId="1" fillId="0" borderId="4" xfId="1" applyBorder="1"/>
    <xf numFmtId="165" fontId="1" fillId="0" borderId="5" xfId="1" applyBorder="1"/>
    <xf numFmtId="165" fontId="4" fillId="5" borderId="1" xfId="1" applyFont="1" applyFill="1" applyBorder="1"/>
    <xf numFmtId="164" fontId="4" fillId="5" borderId="1" xfId="1" applyNumberFormat="1" applyFont="1" applyFill="1" applyBorder="1"/>
    <xf numFmtId="165" fontId="1" fillId="0" borderId="6" xfId="1" applyBorder="1"/>
    <xf numFmtId="165" fontId="4" fillId="2" borderId="1" xfId="1" applyFont="1" applyFill="1" applyBorder="1" applyAlignment="1">
      <alignment horizontal="center"/>
    </xf>
    <xf numFmtId="0" fontId="0" fillId="0" borderId="2" xfId="0" applyFill="1" applyBorder="1"/>
    <xf numFmtId="165" fontId="1" fillId="3" borderId="1" xfId="1" applyFill="1" applyBorder="1"/>
    <xf numFmtId="165" fontId="1" fillId="0" borderId="0" xfId="1" applyFill="1" applyBorder="1"/>
    <xf numFmtId="165" fontId="4" fillId="0" borderId="1" xfId="1" applyFont="1" applyBorder="1"/>
    <xf numFmtId="165" fontId="4" fillId="0" borderId="0" xfId="1" applyFont="1" applyBorder="1"/>
    <xf numFmtId="165" fontId="1" fillId="7" borderId="1" xfId="1" applyFill="1" applyBorder="1"/>
    <xf numFmtId="165" fontId="1" fillId="0" borderId="1" xfId="1" applyBorder="1" applyAlignment="1">
      <alignment horizontal="center" vertical="center" wrapText="1"/>
    </xf>
    <xf numFmtId="165" fontId="1" fillId="0" borderId="1" xfId="1" applyBorder="1" applyAlignment="1">
      <alignment horizontal="center" wrapText="1"/>
    </xf>
    <xf numFmtId="165" fontId="1" fillId="0" borderId="1" xfId="1" applyBorder="1" applyAlignment="1">
      <alignment horizontal="center"/>
    </xf>
    <xf numFmtId="165" fontId="1" fillId="7" borderId="1" xfId="1" applyFill="1" applyBorder="1" applyAlignment="1">
      <alignment horizontal="center"/>
    </xf>
    <xf numFmtId="165" fontId="4" fillId="6" borderId="7" xfId="1" applyFont="1" applyFill="1" applyBorder="1" applyAlignment="1">
      <alignment horizontal="center"/>
    </xf>
    <xf numFmtId="0" fontId="0" fillId="0" borderId="1" xfId="0" applyFill="1" applyBorder="1"/>
    <xf numFmtId="165" fontId="4" fillId="0" borderId="8" xfId="1" applyFont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165600</xdr:colOff>
      <xdr:row>3</xdr:row>
      <xdr:rowOff>19800</xdr:rowOff>
    </xdr:from>
    <xdr:ext cx="1270800" cy="864000"/>
    <xdr:pic>
      <xdr:nvPicPr>
        <xdr:cNvPr id="2" name="Imagen 1">
          <a:extLst>
            <a:ext uri="{FF2B5EF4-FFF2-40B4-BE49-F238E27FC236}">
              <a16:creationId xmlns:a16="http://schemas.microsoft.com/office/drawing/2014/main" id="{9B158EE2-0AF6-4D09-8D8D-2E7115927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090025" y="553200"/>
          <a:ext cx="1270800" cy="864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20880</xdr:colOff>
      <xdr:row>3</xdr:row>
      <xdr:rowOff>0</xdr:rowOff>
    </xdr:from>
    <xdr:ext cx="2971080" cy="2049839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7EA30C5C-CC0E-45A4-B55C-F9736A35C408}"/>
            </a:ext>
          </a:extLst>
        </xdr:cNvPr>
        <xdr:cNvSpPr/>
      </xdr:nvSpPr>
      <xdr:spPr>
        <a:xfrm>
          <a:off x="7202730" y="533400"/>
          <a:ext cx="2971080" cy="20498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prstDash val="solid"/>
        </a:ln>
      </xdr:spPr>
      <xdr:txBody>
        <a:bodyPr vert="horz" wrap="square" lIns="90000" tIns="45000" rIns="90000" bIns="45000" anchor="t" compatLnSpc="0">
          <a:noAutofit/>
        </a:bodyPr>
        <a:lstStyle/>
        <a:p>
          <a:pPr lvl="0" algn="l" rtl="1" hangingPunct="0">
            <a:buNone/>
            <a:tabLst/>
            <a:defRPr sz="1800"/>
          </a:pPr>
          <a:r>
            <a:rPr lang="es-ES" sz="1800" b="1" i="0" u="none" strike="noStrike" kern="1200" spc="0">
              <a:solidFill>
                <a:srgbClr val="000000"/>
              </a:solidFill>
              <a:latin typeface="Calibri" pitchFamily="18"/>
            </a:rPr>
            <a:t>Instrucciones: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-Introduzca las casillas en amarillo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-Los valores en azul son orientativos.- El resto de datos se calcularán atomáticamente</a:t>
          </a:r>
        </a:p>
        <a:p>
          <a:pPr lvl="0" algn="l" rtl="1" hangingPunct="0">
            <a:buNone/>
            <a:tabLst/>
            <a:defRPr sz="1800"/>
          </a:pPr>
          <a:endParaRPr lang="es-ES" sz="1100" b="1" i="0" u="none" strike="noStrike" kern="1200" spc="0">
            <a:solidFill>
              <a:srgbClr val="000000"/>
            </a:solidFill>
            <a:latin typeface="Calibri" pitchFamily="18"/>
          </a:endParaRPr>
        </a:p>
        <a:p>
          <a:pPr lvl="0" algn="l" rtl="1" hangingPunct="0">
            <a:buNone/>
            <a:tabLst/>
            <a:defRPr sz="1800"/>
          </a:pPr>
          <a:r>
            <a:rPr lang="es-ES" sz="1100" b="1" i="0" u="none" strike="noStrike" kern="1200" spc="0">
              <a:solidFill>
                <a:srgbClr val="000000"/>
              </a:solidFill>
              <a:latin typeface="Calibri" pitchFamily="18"/>
            </a:rPr>
            <a:t>Normativa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-RD 105_2008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</a:t>
          </a:r>
        </a:p>
        <a:p>
          <a:pPr lvl="0" algn="l" rtl="1" hangingPunct="0">
            <a:buNone/>
            <a:tabLst/>
            <a:defRPr sz="1800"/>
          </a:pPr>
          <a:endParaRPr lang="es-ES" sz="1100" b="0" i="0" u="none" strike="noStrike" kern="1200" spc="0">
            <a:solidFill>
              <a:srgbClr val="000000"/>
            </a:solidFill>
            <a:latin typeface="Calibri" pitchFamily="1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1301040</xdr:colOff>
      <xdr:row>6</xdr:row>
      <xdr:rowOff>97560</xdr:rowOff>
    </xdr:from>
    <xdr:ext cx="1270800" cy="864000"/>
    <xdr:pic>
      <xdr:nvPicPr>
        <xdr:cNvPr id="2" name="Imagen 1">
          <a:extLst>
            <a:ext uri="{FF2B5EF4-FFF2-40B4-BE49-F238E27FC236}">
              <a16:creationId xmlns:a16="http://schemas.microsoft.com/office/drawing/2014/main" id="{6D0C0264-1699-4A12-86B5-F0D008439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044615" y="1240560"/>
          <a:ext cx="1270800" cy="864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630360</xdr:colOff>
      <xdr:row>11</xdr:row>
      <xdr:rowOff>145800</xdr:rowOff>
    </xdr:from>
    <xdr:ext cx="2971080" cy="2049839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9D738E1-3B90-4C52-BD88-6B17BBA5C232}"/>
            </a:ext>
          </a:extLst>
        </xdr:cNvPr>
        <xdr:cNvSpPr/>
      </xdr:nvSpPr>
      <xdr:spPr>
        <a:xfrm>
          <a:off x="6373935" y="2241300"/>
          <a:ext cx="2971080" cy="20498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prstDash val="solid"/>
        </a:ln>
      </xdr:spPr>
      <xdr:txBody>
        <a:bodyPr vert="horz" wrap="square" lIns="90000" tIns="45000" rIns="90000" bIns="45000" anchor="t" compatLnSpc="0">
          <a:noAutofit/>
        </a:bodyPr>
        <a:lstStyle/>
        <a:p>
          <a:pPr lvl="0" algn="l" rtl="1" hangingPunct="0">
            <a:buNone/>
            <a:tabLst/>
            <a:defRPr sz="1800"/>
          </a:pPr>
          <a:r>
            <a:rPr lang="es-ES" sz="1800" b="1" i="0" u="none" strike="noStrike" kern="1200" spc="0">
              <a:solidFill>
                <a:srgbClr val="000000"/>
              </a:solidFill>
              <a:latin typeface="Calibri" pitchFamily="18"/>
            </a:rPr>
            <a:t>Instrucciones: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-Introduzca las casillas en amarillo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-Los valores en azul son orientativos.- El resto de datos se calcularán atomáticamente</a:t>
          </a:r>
        </a:p>
        <a:p>
          <a:pPr lvl="0" algn="l" rtl="1" hangingPunct="0">
            <a:buNone/>
            <a:tabLst/>
            <a:defRPr sz="1800"/>
          </a:pPr>
          <a:endParaRPr lang="es-ES" sz="1100" b="1" i="0" u="none" strike="noStrike" kern="1200" spc="0">
            <a:solidFill>
              <a:srgbClr val="000000"/>
            </a:solidFill>
            <a:latin typeface="Calibri" pitchFamily="18"/>
          </a:endParaRPr>
        </a:p>
        <a:p>
          <a:pPr lvl="0" algn="l" rtl="1" hangingPunct="0">
            <a:buNone/>
            <a:tabLst/>
            <a:defRPr sz="1800"/>
          </a:pPr>
          <a:r>
            <a:rPr lang="es-ES" sz="1100" b="1" i="0" u="none" strike="noStrike" kern="1200" spc="0">
              <a:solidFill>
                <a:srgbClr val="000000"/>
              </a:solidFill>
              <a:latin typeface="Calibri" pitchFamily="18"/>
            </a:rPr>
            <a:t>Normativa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-RD 105_2008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</a:t>
          </a:r>
        </a:p>
        <a:p>
          <a:pPr lvl="0" algn="l" rtl="1" hangingPunct="0">
            <a:buNone/>
            <a:tabLst/>
            <a:defRPr sz="1800"/>
          </a:pPr>
          <a:endParaRPr lang="es-ES" sz="1100" b="0" i="0" u="none" strike="noStrike" kern="1200" spc="0">
            <a:solidFill>
              <a:srgbClr val="000000"/>
            </a:solidFill>
            <a:latin typeface="Calibri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446039</xdr:colOff>
      <xdr:row>12</xdr:row>
      <xdr:rowOff>19800</xdr:rowOff>
    </xdr:from>
    <xdr:ext cx="2971080" cy="2049839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5926BE6-64A6-4708-AB97-65DE726F5A81}"/>
            </a:ext>
          </a:extLst>
        </xdr:cNvPr>
        <xdr:cNvSpPr/>
      </xdr:nvSpPr>
      <xdr:spPr>
        <a:xfrm>
          <a:off x="6189614" y="2305800"/>
          <a:ext cx="2971080" cy="20498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prstDash val="solid"/>
        </a:ln>
      </xdr:spPr>
      <xdr:txBody>
        <a:bodyPr vert="horz" wrap="square" lIns="90000" tIns="45000" rIns="90000" bIns="45000" anchor="t" compatLnSpc="0">
          <a:noAutofit/>
        </a:bodyPr>
        <a:lstStyle/>
        <a:p>
          <a:pPr lvl="0" algn="l" rtl="1" hangingPunct="0">
            <a:buNone/>
            <a:tabLst/>
          </a:pPr>
          <a:r>
            <a:rPr lang="es-ES" sz="1800" b="1" i="0" u="none" strike="noStrike" kern="1200" spc="0">
              <a:solidFill>
                <a:srgbClr val="000000"/>
              </a:solidFill>
              <a:latin typeface="Calibri" pitchFamily="18"/>
            </a:rPr>
            <a:t>Instrucciones:</a:t>
          </a:r>
        </a:p>
        <a:p>
          <a:pPr lvl="0" algn="l" rtl="1" hangingPunct="0">
            <a:buNone/>
            <a:tabLst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-Introduzca las casillas en amarillo</a:t>
          </a:r>
        </a:p>
        <a:p>
          <a:pPr lvl="0" algn="l" rtl="1" hangingPunct="0">
            <a:buNone/>
            <a:tabLst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-Los valores en azul son orientativos.- El resto de datos se calcularán atomáticamente</a:t>
          </a:r>
        </a:p>
        <a:p>
          <a:pPr lvl="0" algn="l" rtl="1" hangingPunct="0">
            <a:buNone/>
            <a:tabLst/>
          </a:pPr>
          <a:endParaRPr lang="es-ES" sz="1100" b="1" i="0" u="none" strike="noStrike" kern="1200" spc="0">
            <a:solidFill>
              <a:srgbClr val="000000"/>
            </a:solidFill>
            <a:latin typeface="Calibri" pitchFamily="18"/>
          </a:endParaRPr>
        </a:p>
        <a:p>
          <a:pPr lvl="0" algn="l" rtl="1" hangingPunct="0">
            <a:buNone/>
            <a:tabLst/>
          </a:pPr>
          <a:r>
            <a:rPr lang="es-ES" sz="1100" b="1" i="0" u="none" strike="noStrike" kern="1200" spc="0">
              <a:solidFill>
                <a:srgbClr val="000000"/>
              </a:solidFill>
              <a:latin typeface="Calibri" pitchFamily="18"/>
            </a:rPr>
            <a:t>Normativa</a:t>
          </a:r>
        </a:p>
        <a:p>
          <a:pPr lvl="0" algn="l" rtl="1" hangingPunct="0">
            <a:buNone/>
            <a:tabLst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-RD 105_2008</a:t>
          </a:r>
        </a:p>
        <a:p>
          <a:pPr lvl="0" algn="l" rtl="1" hangingPunct="0">
            <a:buNone/>
            <a:tabLst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</a:t>
          </a:r>
        </a:p>
        <a:p>
          <a:pPr lvl="0" algn="l" rtl="1" hangingPunct="0">
            <a:buNone/>
            <a:tabLst/>
          </a:pPr>
          <a:endParaRPr lang="es-ES" sz="1100" b="0" i="0" u="none" strike="noStrike" kern="1200" spc="0">
            <a:solidFill>
              <a:srgbClr val="000000"/>
            </a:solidFill>
            <a:latin typeface="Calibri" pitchFamily="18"/>
          </a:endParaRPr>
        </a:p>
      </xdr:txBody>
    </xdr:sp>
    <xdr:clientData/>
  </xdr:oneCellAnchor>
  <xdr:oneCellAnchor>
    <xdr:from>
      <xdr:col>4</xdr:col>
      <xdr:colOff>880920</xdr:colOff>
      <xdr:row>6</xdr:row>
      <xdr:rowOff>78480</xdr:rowOff>
    </xdr:from>
    <xdr:ext cx="1270800" cy="864000"/>
    <xdr:pic>
      <xdr:nvPicPr>
        <xdr:cNvPr id="2" name="Imagen 1">
          <a:extLst>
            <a:ext uri="{FF2B5EF4-FFF2-40B4-BE49-F238E27FC236}">
              <a16:creationId xmlns:a16="http://schemas.microsoft.com/office/drawing/2014/main" id="{7B909936-C157-4F3E-B99A-3BAFCC4B2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624495" y="1221480"/>
          <a:ext cx="1270800" cy="864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1180440</xdr:colOff>
      <xdr:row>6</xdr:row>
      <xdr:rowOff>127440</xdr:rowOff>
    </xdr:from>
    <xdr:ext cx="1270800" cy="864000"/>
    <xdr:pic>
      <xdr:nvPicPr>
        <xdr:cNvPr id="2" name="Imagen 1">
          <a:extLst>
            <a:ext uri="{FF2B5EF4-FFF2-40B4-BE49-F238E27FC236}">
              <a16:creationId xmlns:a16="http://schemas.microsoft.com/office/drawing/2014/main" id="{D9B334AC-DF15-4A9F-85C9-623E1E63A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4015" y="1270440"/>
          <a:ext cx="1270800" cy="864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600120</xdr:colOff>
      <xdr:row>11</xdr:row>
      <xdr:rowOff>175680</xdr:rowOff>
    </xdr:from>
    <xdr:ext cx="2971080" cy="2049839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C0B8947-008E-4495-AB17-5405EA253783}"/>
            </a:ext>
          </a:extLst>
        </xdr:cNvPr>
        <xdr:cNvSpPr/>
      </xdr:nvSpPr>
      <xdr:spPr>
        <a:xfrm>
          <a:off x="6343695" y="2271180"/>
          <a:ext cx="2971080" cy="20498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prstDash val="solid"/>
        </a:ln>
      </xdr:spPr>
      <xdr:txBody>
        <a:bodyPr vert="horz" wrap="square" lIns="90000" tIns="45000" rIns="90000" bIns="45000" anchor="t" compatLnSpc="0">
          <a:noAutofit/>
        </a:bodyPr>
        <a:lstStyle/>
        <a:p>
          <a:pPr lvl="0" algn="l" rtl="1" hangingPunct="0">
            <a:buNone/>
            <a:tabLst/>
            <a:defRPr sz="1800"/>
          </a:pPr>
          <a:r>
            <a:rPr lang="es-ES" sz="1800" b="1" i="0" u="none" strike="noStrike" kern="1200" spc="0">
              <a:solidFill>
                <a:srgbClr val="000000"/>
              </a:solidFill>
              <a:latin typeface="Calibri" pitchFamily="18"/>
            </a:rPr>
            <a:t>Instrucciones: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-Introduzca las casillas en amarillo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-Los valores en azul son orientativos.- El resto de datos se calcularán atomáticamente</a:t>
          </a:r>
        </a:p>
        <a:p>
          <a:pPr lvl="0" algn="l" rtl="1" hangingPunct="0">
            <a:buNone/>
            <a:tabLst/>
            <a:defRPr sz="1800"/>
          </a:pPr>
          <a:endParaRPr lang="es-ES" sz="1100" b="1" i="0" u="none" strike="noStrike" kern="1200" spc="0">
            <a:solidFill>
              <a:srgbClr val="000000"/>
            </a:solidFill>
            <a:latin typeface="Calibri" pitchFamily="18"/>
          </a:endParaRPr>
        </a:p>
        <a:p>
          <a:pPr lvl="0" algn="l" rtl="1" hangingPunct="0">
            <a:buNone/>
            <a:tabLst/>
            <a:defRPr sz="1800"/>
          </a:pPr>
          <a:r>
            <a:rPr lang="es-ES" sz="1100" b="1" i="0" u="none" strike="noStrike" kern="1200" spc="0">
              <a:solidFill>
                <a:srgbClr val="000000"/>
              </a:solidFill>
              <a:latin typeface="Calibri" pitchFamily="18"/>
            </a:rPr>
            <a:t>Normativa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-RD 105_2008</a:t>
          </a:r>
        </a:p>
        <a:p>
          <a:pPr lvl="0" algn="l" rtl="1" hangingPunct="0">
            <a:buNone/>
            <a:tabLst/>
            <a:defRPr sz="1800"/>
          </a:pPr>
          <a:r>
            <a:rPr lang="es-ES" sz="1100" b="0" i="0" u="none" strike="noStrike" kern="1200" spc="0">
              <a:solidFill>
                <a:srgbClr val="000000"/>
              </a:solidFill>
              <a:latin typeface="Calibri" pitchFamily="18"/>
            </a:rPr>
            <a:t>-</a:t>
          </a:r>
        </a:p>
        <a:p>
          <a:pPr lvl="0" algn="l" rtl="1" hangingPunct="0">
            <a:buNone/>
            <a:tabLst/>
            <a:defRPr sz="1800"/>
          </a:pPr>
          <a:endParaRPr lang="es-ES" sz="1100" b="0" i="0" u="none" strike="noStrike" kern="1200" spc="0">
            <a:solidFill>
              <a:srgbClr val="000000"/>
            </a:solidFill>
            <a:latin typeface="Calibri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FD9"/>
  <sheetViews>
    <sheetView tabSelected="1" workbookViewId="0"/>
  </sheetViews>
  <sheetFormatPr baseColWidth="10" defaultRowHeight="14.1" x14ac:dyDescent="0.25"/>
  <cols>
    <col min="1" max="1" width="9.875" style="1" customWidth="1"/>
    <col min="2" max="2" width="44" style="1" customWidth="1"/>
    <col min="3" max="3" width="10.75" style="1" customWidth="1"/>
    <col min="4" max="1024" width="9.875" style="1" customWidth="1"/>
  </cols>
  <sheetData>
    <row r="3" spans="2:5" ht="15" x14ac:dyDescent="0.25">
      <c r="B3" s="13" t="s">
        <v>0</v>
      </c>
      <c r="C3" s="13"/>
      <c r="D3" s="13"/>
      <c r="E3" s="13"/>
    </row>
    <row r="4" spans="2:5" ht="15" x14ac:dyDescent="0.25">
      <c r="B4" s="14"/>
      <c r="C4" s="14"/>
      <c r="D4" s="2"/>
      <c r="E4" s="3"/>
    </row>
    <row r="5" spans="2:5" ht="15" x14ac:dyDescent="0.25">
      <c r="B5" s="14"/>
      <c r="C5" s="14"/>
      <c r="D5" s="2"/>
      <c r="E5" s="3"/>
    </row>
    <row r="6" spans="2:5" ht="15" x14ac:dyDescent="0.25">
      <c r="B6" s="4" t="s">
        <v>1</v>
      </c>
      <c r="C6" s="5">
        <v>0</v>
      </c>
      <c r="D6" s="2"/>
      <c r="E6" s="3"/>
    </row>
    <row r="7" spans="2:5" ht="15" x14ac:dyDescent="0.25">
      <c r="B7" s="14"/>
      <c r="C7" s="14"/>
      <c r="D7" s="2"/>
      <c r="E7" s="3"/>
    </row>
    <row r="8" spans="2:5" ht="15" x14ac:dyDescent="0.25">
      <c r="B8" s="6" t="s">
        <v>2</v>
      </c>
      <c r="C8" s="7">
        <f>0.01*C6</f>
        <v>0</v>
      </c>
      <c r="D8" s="8"/>
      <c r="E8" s="9"/>
    </row>
    <row r="9" spans="2:5" ht="15" x14ac:dyDescent="0.25">
      <c r="B9" s="10" t="s">
        <v>3</v>
      </c>
      <c r="C9" s="11">
        <f>C8</f>
        <v>0</v>
      </c>
      <c r="D9" s="8"/>
      <c r="E9" s="12"/>
    </row>
  </sheetData>
  <mergeCells count="3">
    <mergeCell ref="B3:E3"/>
    <mergeCell ref="B4:C5"/>
    <mergeCell ref="B7:C7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FD31"/>
  <sheetViews>
    <sheetView workbookViewId="0"/>
  </sheetViews>
  <sheetFormatPr baseColWidth="10" defaultRowHeight="14.1" x14ac:dyDescent="0.25"/>
  <cols>
    <col min="1" max="2" width="9.875" style="1" customWidth="1"/>
    <col min="3" max="3" width="43.5" style="1" customWidth="1"/>
    <col min="4" max="4" width="12.125" style="1" customWidth="1"/>
    <col min="5" max="5" width="21.875" style="1" customWidth="1"/>
    <col min="6" max="6" width="15.875" style="1" customWidth="1"/>
    <col min="7" max="7" width="11.375" style="1" customWidth="1"/>
    <col min="8" max="8" width="31.375" style="1" customWidth="1"/>
    <col min="9" max="9" width="21.5" style="1" customWidth="1"/>
    <col min="10" max="1024" width="9.875" style="1" customWidth="1"/>
  </cols>
  <sheetData>
    <row r="1" spans="3:7" ht="15" x14ac:dyDescent="0.25"/>
    <row r="2" spans="3:7" ht="15" x14ac:dyDescent="0.25"/>
    <row r="3" spans="3:7" ht="15" x14ac:dyDescent="0.25"/>
    <row r="4" spans="3:7" ht="15" x14ac:dyDescent="0.25"/>
    <row r="5" spans="3:7" ht="15" x14ac:dyDescent="0.25"/>
    <row r="6" spans="3:7" ht="15" x14ac:dyDescent="0.25">
      <c r="C6" s="24" t="s">
        <v>4</v>
      </c>
      <c r="D6" s="24"/>
      <c r="E6" s="24"/>
      <c r="F6" s="24"/>
      <c r="G6" s="24"/>
    </row>
    <row r="7" spans="3:7" ht="15" x14ac:dyDescent="0.25">
      <c r="C7" s="4" t="s">
        <v>5</v>
      </c>
      <c r="D7" s="15">
        <v>0</v>
      </c>
      <c r="E7" s="2" t="s">
        <v>6</v>
      </c>
      <c r="F7" s="2"/>
      <c r="G7" s="3"/>
    </row>
    <row r="8" spans="3:7" ht="15" x14ac:dyDescent="0.25">
      <c r="C8" s="4" t="s">
        <v>7</v>
      </c>
      <c r="D8" s="15">
        <v>0</v>
      </c>
      <c r="E8" s="2" t="s">
        <v>6</v>
      </c>
      <c r="F8" s="2"/>
      <c r="G8" s="3"/>
    </row>
    <row r="9" spans="3:7" ht="15" x14ac:dyDescent="0.25">
      <c r="C9" s="4" t="s">
        <v>8</v>
      </c>
      <c r="D9" s="15">
        <v>0</v>
      </c>
      <c r="E9" s="2" t="s">
        <v>6</v>
      </c>
      <c r="F9" s="2"/>
      <c r="G9" s="3"/>
    </row>
    <row r="10" spans="3:7" ht="15" x14ac:dyDescent="0.25">
      <c r="C10" s="4" t="s">
        <v>9</v>
      </c>
      <c r="D10" s="4">
        <f>D7*D8*D9</f>
        <v>0</v>
      </c>
      <c r="E10" s="2" t="s">
        <v>10</v>
      </c>
      <c r="F10" s="2"/>
      <c r="G10" s="3"/>
    </row>
    <row r="11" spans="3:7" ht="15" x14ac:dyDescent="0.25">
      <c r="C11" s="4" t="s">
        <v>11</v>
      </c>
      <c r="D11" s="4">
        <f>D10*0.2</f>
        <v>0</v>
      </c>
      <c r="E11" s="2" t="s">
        <v>10</v>
      </c>
      <c r="F11" s="2"/>
      <c r="G11" s="3"/>
    </row>
    <row r="12" spans="3:7" ht="15" x14ac:dyDescent="0.25">
      <c r="C12" s="4" t="s">
        <v>12</v>
      </c>
      <c r="D12" s="15">
        <v>0</v>
      </c>
      <c r="E12" s="16" t="s">
        <v>13</v>
      </c>
      <c r="F12" s="2"/>
      <c r="G12" s="3"/>
    </row>
    <row r="13" spans="3:7" ht="15" x14ac:dyDescent="0.25">
      <c r="C13" s="4" t="s">
        <v>14</v>
      </c>
      <c r="D13" s="4">
        <f>IF(D12=0,0,(D7*D8)*0.2*(D12-1))</f>
        <v>0</v>
      </c>
      <c r="E13" s="2" t="s">
        <v>10</v>
      </c>
      <c r="F13" s="2"/>
      <c r="G13" s="3"/>
    </row>
    <row r="14" spans="3:7" ht="15" x14ac:dyDescent="0.25">
      <c r="C14" s="17" t="s">
        <v>15</v>
      </c>
      <c r="D14" s="17">
        <f>SUM(D11+D13)</f>
        <v>0</v>
      </c>
      <c r="E14" s="18" t="s">
        <v>10</v>
      </c>
      <c r="F14" s="2"/>
      <c r="G14" s="3"/>
    </row>
    <row r="15" spans="3:7" ht="15" x14ac:dyDescent="0.25">
      <c r="C15" s="4" t="s">
        <v>16</v>
      </c>
      <c r="D15" s="4">
        <f>0.4*D14</f>
        <v>0</v>
      </c>
      <c r="E15" s="2" t="s">
        <v>10</v>
      </c>
      <c r="F15" s="2"/>
      <c r="G15" s="3"/>
    </row>
    <row r="16" spans="3:7" ht="15" x14ac:dyDescent="0.25">
      <c r="C16" s="4" t="s">
        <v>17</v>
      </c>
      <c r="D16" s="4">
        <f>0.6*D14</f>
        <v>0</v>
      </c>
      <c r="E16" s="2" t="s">
        <v>10</v>
      </c>
      <c r="F16" s="2"/>
      <c r="G16" s="3"/>
    </row>
    <row r="17" spans="3:7" ht="15" x14ac:dyDescent="0.25">
      <c r="C17" s="4" t="s">
        <v>18</v>
      </c>
      <c r="D17" s="19">
        <v>1.5</v>
      </c>
      <c r="E17" s="2" t="s">
        <v>19</v>
      </c>
      <c r="F17" s="2"/>
      <c r="G17" s="3"/>
    </row>
    <row r="18" spans="3:7" ht="15" x14ac:dyDescent="0.25">
      <c r="C18" s="4" t="s">
        <v>20</v>
      </c>
      <c r="D18" s="19">
        <v>1.5</v>
      </c>
      <c r="E18" s="2" t="s">
        <v>19</v>
      </c>
      <c r="F18" s="2"/>
      <c r="G18" s="3"/>
    </row>
    <row r="19" spans="3:7" ht="15" x14ac:dyDescent="0.25">
      <c r="C19" s="17" t="s">
        <v>21</v>
      </c>
      <c r="D19" s="17">
        <f>SUM(D20:D21)</f>
        <v>0</v>
      </c>
      <c r="E19" s="18" t="s">
        <v>22</v>
      </c>
      <c r="F19" s="2"/>
      <c r="G19" s="3"/>
    </row>
    <row r="20" spans="3:7" ht="15" x14ac:dyDescent="0.25">
      <c r="C20" s="4" t="s">
        <v>23</v>
      </c>
      <c r="D20" s="4">
        <f>D15*D17</f>
        <v>0</v>
      </c>
      <c r="E20" s="2" t="s">
        <v>22</v>
      </c>
      <c r="F20" s="2"/>
      <c r="G20" s="3"/>
    </row>
    <row r="21" spans="3:7" ht="15" x14ac:dyDescent="0.25">
      <c r="C21" s="4" t="s">
        <v>24</v>
      </c>
      <c r="D21" s="4">
        <f>D16*D18</f>
        <v>0</v>
      </c>
      <c r="E21" s="2" t="s">
        <v>22</v>
      </c>
      <c r="F21" s="2"/>
      <c r="G21" s="3"/>
    </row>
    <row r="22" spans="3:7" ht="15" x14ac:dyDescent="0.25">
      <c r="C22" s="4"/>
      <c r="D22" s="4"/>
      <c r="E22" s="2"/>
      <c r="F22" s="2"/>
      <c r="G22" s="3"/>
    </row>
    <row r="23" spans="3:7" ht="15" x14ac:dyDescent="0.25">
      <c r="C23" s="4" t="s">
        <v>1</v>
      </c>
      <c r="D23" s="5">
        <v>0</v>
      </c>
      <c r="E23" s="2"/>
      <c r="F23" s="2"/>
      <c r="G23" s="3"/>
    </row>
    <row r="24" spans="3:7" ht="15" x14ac:dyDescent="0.25">
      <c r="C24" s="4"/>
      <c r="D24" s="4"/>
      <c r="E24" s="2"/>
      <c r="F24" s="2"/>
      <c r="G24" s="3"/>
    </row>
    <row r="25" spans="3:7" ht="30" x14ac:dyDescent="0.25">
      <c r="C25" s="4"/>
      <c r="D25" s="20" t="s">
        <v>25</v>
      </c>
      <c r="E25" s="21" t="s">
        <v>26</v>
      </c>
      <c r="F25" s="21" t="s">
        <v>27</v>
      </c>
      <c r="G25" s="21" t="s">
        <v>28</v>
      </c>
    </row>
    <row r="26" spans="3:7" ht="15" x14ac:dyDescent="0.25">
      <c r="C26" s="4" t="s">
        <v>29</v>
      </c>
      <c r="D26" s="22">
        <f>D20</f>
        <v>0</v>
      </c>
      <c r="E26" s="23">
        <v>2</v>
      </c>
      <c r="F26" s="22">
        <v>0</v>
      </c>
      <c r="G26" s="22">
        <f>D26*(E26+F26)</f>
        <v>0</v>
      </c>
    </row>
    <row r="27" spans="3:7" ht="15" x14ac:dyDescent="0.25">
      <c r="C27" s="4" t="s">
        <v>30</v>
      </c>
      <c r="D27" s="22">
        <f>D21</f>
        <v>0</v>
      </c>
      <c r="E27" s="23">
        <v>6.5</v>
      </c>
      <c r="F27" s="22">
        <v>0</v>
      </c>
      <c r="G27" s="22">
        <f>D27*(E27+F27)</f>
        <v>0</v>
      </c>
    </row>
    <row r="28" spans="3:7" ht="15" x14ac:dyDescent="0.25">
      <c r="C28" s="4"/>
      <c r="D28" s="4"/>
      <c r="E28" s="25"/>
      <c r="F28" s="25"/>
      <c r="G28" s="25"/>
    </row>
    <row r="29" spans="3:7" ht="15" x14ac:dyDescent="0.25">
      <c r="C29" s="6" t="s">
        <v>31</v>
      </c>
      <c r="D29" s="7">
        <f>0.02*D23</f>
        <v>0</v>
      </c>
      <c r="E29" s="25"/>
      <c r="F29" s="25"/>
      <c r="G29" s="25"/>
    </row>
    <row r="30" spans="3:7" ht="15" x14ac:dyDescent="0.25">
      <c r="C30" s="4"/>
      <c r="D30" s="4"/>
      <c r="E30" s="25"/>
      <c r="F30" s="25"/>
      <c r="G30" s="25"/>
    </row>
    <row r="31" spans="3:7" ht="15" x14ac:dyDescent="0.25">
      <c r="C31" s="10" t="s">
        <v>3</v>
      </c>
      <c r="D31" s="11">
        <f>IF(D29&lt;(G26+G27),(G26+G27),D29)</f>
        <v>0</v>
      </c>
      <c r="E31" s="25"/>
      <c r="F31" s="25"/>
      <c r="G31" s="25"/>
    </row>
  </sheetData>
  <mergeCells count="2">
    <mergeCell ref="C6:G6"/>
    <mergeCell ref="E28:G31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FD30"/>
  <sheetViews>
    <sheetView workbookViewId="0"/>
  </sheetViews>
  <sheetFormatPr baseColWidth="10" defaultRowHeight="14.1" x14ac:dyDescent="0.25"/>
  <cols>
    <col min="1" max="2" width="9.875" style="1" customWidth="1"/>
    <col min="3" max="3" width="43.5" style="1" customWidth="1"/>
    <col min="4" max="4" width="12.125" style="1" customWidth="1"/>
    <col min="5" max="5" width="21.875" style="1" customWidth="1"/>
    <col min="6" max="6" width="15.875" style="1" customWidth="1"/>
    <col min="7" max="7" width="11.375" style="1" customWidth="1"/>
    <col min="8" max="8" width="31.375" style="1" customWidth="1"/>
    <col min="9" max="9" width="21.5" style="1" customWidth="1"/>
    <col min="10" max="1024" width="9.875" style="1" customWidth="1"/>
  </cols>
  <sheetData>
    <row r="1" spans="3:7" ht="15" x14ac:dyDescent="0.25"/>
    <row r="2" spans="3:7" ht="15" x14ac:dyDescent="0.25"/>
    <row r="3" spans="3:7" ht="15" x14ac:dyDescent="0.25"/>
    <row r="4" spans="3:7" ht="15" x14ac:dyDescent="0.25"/>
    <row r="5" spans="3:7" ht="15" x14ac:dyDescent="0.25"/>
    <row r="6" spans="3:7" ht="15" x14ac:dyDescent="0.25">
      <c r="C6" s="24" t="s">
        <v>32</v>
      </c>
      <c r="D6" s="24"/>
      <c r="E6" s="24"/>
      <c r="F6" s="24"/>
      <c r="G6" s="24"/>
    </row>
    <row r="7" spans="3:7" ht="15" x14ac:dyDescent="0.25">
      <c r="C7" s="4" t="s">
        <v>33</v>
      </c>
      <c r="D7" s="15">
        <v>10</v>
      </c>
      <c r="E7" s="2" t="s">
        <v>6</v>
      </c>
      <c r="F7" s="2"/>
      <c r="G7" s="3"/>
    </row>
    <row r="8" spans="3:7" ht="15" x14ac:dyDescent="0.25">
      <c r="C8" s="4" t="s">
        <v>34</v>
      </c>
      <c r="D8" s="15">
        <v>10</v>
      </c>
      <c r="E8" s="2" t="s">
        <v>6</v>
      </c>
      <c r="F8" s="2"/>
      <c r="G8" s="3"/>
    </row>
    <row r="9" spans="3:7" ht="15" x14ac:dyDescent="0.25">
      <c r="C9" s="4" t="s">
        <v>35</v>
      </c>
      <c r="D9" s="15">
        <v>3</v>
      </c>
      <c r="E9" s="2" t="s">
        <v>6</v>
      </c>
      <c r="F9" s="2"/>
      <c r="G9" s="3"/>
    </row>
    <row r="10" spans="3:7" ht="15" x14ac:dyDescent="0.25">
      <c r="C10" s="4" t="s">
        <v>9</v>
      </c>
      <c r="D10" s="4">
        <f>D7*D8*D9</f>
        <v>300</v>
      </c>
      <c r="E10" s="2" t="s">
        <v>10</v>
      </c>
      <c r="F10" s="2"/>
      <c r="G10" s="3"/>
    </row>
    <row r="11" spans="3:7" ht="15" x14ac:dyDescent="0.25">
      <c r="C11" s="4" t="s">
        <v>11</v>
      </c>
      <c r="D11" s="4">
        <f>D10*0.2</f>
        <v>60</v>
      </c>
      <c r="E11" s="2" t="s">
        <v>10</v>
      </c>
      <c r="F11" s="2"/>
      <c r="G11" s="3"/>
    </row>
    <row r="12" spans="3:7" ht="15" x14ac:dyDescent="0.25">
      <c r="C12" s="4" t="s">
        <v>12</v>
      </c>
      <c r="D12" s="15">
        <v>3</v>
      </c>
      <c r="E12" s="16" t="s">
        <v>13</v>
      </c>
      <c r="F12" s="2"/>
      <c r="G12" s="3"/>
    </row>
    <row r="13" spans="3:7" ht="15" x14ac:dyDescent="0.25">
      <c r="C13" s="4" t="s">
        <v>36</v>
      </c>
      <c r="D13" s="4">
        <v>0</v>
      </c>
      <c r="E13" s="2" t="s">
        <v>10</v>
      </c>
      <c r="F13" s="2"/>
      <c r="G13" s="3"/>
    </row>
    <row r="14" spans="3:7" ht="15" x14ac:dyDescent="0.25">
      <c r="C14" s="17" t="s">
        <v>15</v>
      </c>
      <c r="D14" s="17">
        <f>SUM(D11+D13)</f>
        <v>60</v>
      </c>
      <c r="E14" s="18" t="s">
        <v>10</v>
      </c>
      <c r="F14" s="2"/>
      <c r="G14" s="3"/>
    </row>
    <row r="15" spans="3:7" ht="15" x14ac:dyDescent="0.25">
      <c r="C15" s="4" t="s">
        <v>17</v>
      </c>
      <c r="D15" s="4">
        <f>D14</f>
        <v>60</v>
      </c>
      <c r="E15" s="2" t="s">
        <v>10</v>
      </c>
      <c r="F15" s="2"/>
      <c r="G15" s="3"/>
    </row>
    <row r="16" spans="3:7" ht="15" x14ac:dyDescent="0.25">
      <c r="C16" s="4" t="s">
        <v>20</v>
      </c>
      <c r="D16" s="19">
        <v>1.5</v>
      </c>
      <c r="E16" s="2" t="s">
        <v>19</v>
      </c>
      <c r="F16" s="2"/>
      <c r="G16" s="3"/>
    </row>
    <row r="17" spans="3:7" ht="15" x14ac:dyDescent="0.25">
      <c r="C17" s="17" t="s">
        <v>21</v>
      </c>
      <c r="D17" s="17">
        <f>D18</f>
        <v>90</v>
      </c>
      <c r="E17" s="18" t="s">
        <v>22</v>
      </c>
      <c r="F17" s="2"/>
      <c r="G17" s="3"/>
    </row>
    <row r="18" spans="3:7" ht="15" x14ac:dyDescent="0.25">
      <c r="C18" s="4" t="s">
        <v>24</v>
      </c>
      <c r="D18" s="4">
        <f>D15*D16</f>
        <v>90</v>
      </c>
      <c r="E18" s="2" t="s">
        <v>22</v>
      </c>
      <c r="F18" s="2"/>
      <c r="G18" s="3"/>
    </row>
    <row r="19" spans="3:7" ht="15" x14ac:dyDescent="0.25">
      <c r="C19" s="25"/>
      <c r="D19" s="25"/>
      <c r="E19" s="2"/>
      <c r="F19" s="2"/>
      <c r="G19" s="3"/>
    </row>
    <row r="20" spans="3:7" ht="15" x14ac:dyDescent="0.25">
      <c r="C20" s="25"/>
      <c r="D20" s="25"/>
      <c r="E20" s="2"/>
      <c r="F20" s="2"/>
      <c r="G20" s="3"/>
    </row>
    <row r="21" spans="3:7" ht="15" x14ac:dyDescent="0.25">
      <c r="C21" s="25"/>
      <c r="D21" s="25"/>
      <c r="E21" s="2"/>
      <c r="F21" s="2"/>
      <c r="G21" s="3"/>
    </row>
    <row r="22" spans="3:7" ht="15" x14ac:dyDescent="0.25">
      <c r="C22" s="25"/>
      <c r="D22" s="25"/>
      <c r="E22" s="2"/>
      <c r="F22" s="2"/>
      <c r="G22" s="3"/>
    </row>
    <row r="23" spans="3:7" ht="15" x14ac:dyDescent="0.25">
      <c r="C23" s="4" t="s">
        <v>1</v>
      </c>
      <c r="D23" s="5">
        <v>0</v>
      </c>
      <c r="E23" s="2"/>
      <c r="F23" s="2"/>
      <c r="G23" s="3"/>
    </row>
    <row r="24" spans="3:7" ht="15" x14ac:dyDescent="0.25">
      <c r="C24" s="4"/>
      <c r="D24" s="4"/>
      <c r="E24" s="2"/>
      <c r="F24" s="2"/>
      <c r="G24" s="3"/>
    </row>
    <row r="25" spans="3:7" ht="30" x14ac:dyDescent="0.25">
      <c r="C25" s="4"/>
      <c r="D25" s="20" t="s">
        <v>25</v>
      </c>
      <c r="E25" s="21" t="s">
        <v>26</v>
      </c>
      <c r="F25" s="21" t="s">
        <v>27</v>
      </c>
      <c r="G25" s="21" t="s">
        <v>28</v>
      </c>
    </row>
    <row r="26" spans="3:7" ht="15" x14ac:dyDescent="0.25">
      <c r="C26" s="4" t="s">
        <v>30</v>
      </c>
      <c r="D26" s="22">
        <f>D18</f>
        <v>90</v>
      </c>
      <c r="E26" s="23">
        <v>6.5</v>
      </c>
      <c r="F26" s="22">
        <v>0</v>
      </c>
      <c r="G26" s="22">
        <f>D26*(E26+F26)</f>
        <v>585</v>
      </c>
    </row>
    <row r="27" spans="3:7" ht="15" x14ac:dyDescent="0.25">
      <c r="C27" s="4"/>
      <c r="D27" s="4"/>
      <c r="E27" s="25"/>
      <c r="F27" s="25"/>
      <c r="G27" s="25"/>
    </row>
    <row r="28" spans="3:7" ht="15" x14ac:dyDescent="0.25">
      <c r="C28" s="6" t="s">
        <v>31</v>
      </c>
      <c r="D28" s="7">
        <f>0.02*D23</f>
        <v>0</v>
      </c>
      <c r="E28" s="25"/>
      <c r="F28" s="25"/>
      <c r="G28" s="25"/>
    </row>
    <row r="29" spans="3:7" ht="15" x14ac:dyDescent="0.25">
      <c r="C29" s="4"/>
      <c r="D29" s="4"/>
      <c r="E29" s="25"/>
      <c r="F29" s="25"/>
      <c r="G29" s="25"/>
    </row>
    <row r="30" spans="3:7" ht="15" x14ac:dyDescent="0.25">
      <c r="C30" s="10" t="s">
        <v>3</v>
      </c>
      <c r="D30" s="11">
        <f>IF(D28&lt;G26,G26,D28)</f>
        <v>585</v>
      </c>
      <c r="E30" s="25"/>
      <c r="F30" s="25"/>
      <c r="G30" s="25"/>
    </row>
  </sheetData>
  <mergeCells count="3">
    <mergeCell ref="C6:G6"/>
    <mergeCell ref="C19:D22"/>
    <mergeCell ref="E27:G30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FD31"/>
  <sheetViews>
    <sheetView workbookViewId="0"/>
  </sheetViews>
  <sheetFormatPr baseColWidth="10" defaultRowHeight="14.1" x14ac:dyDescent="0.25"/>
  <cols>
    <col min="1" max="2" width="9.875" style="1" customWidth="1"/>
    <col min="3" max="3" width="43.5" style="1" customWidth="1"/>
    <col min="4" max="4" width="12.125" style="1" customWidth="1"/>
    <col min="5" max="5" width="21.875" style="1" customWidth="1"/>
    <col min="6" max="6" width="15.875" style="1" customWidth="1"/>
    <col min="7" max="7" width="11.375" style="1" customWidth="1"/>
    <col min="8" max="8" width="31.375" style="1" customWidth="1"/>
    <col min="9" max="9" width="21.5" style="1" customWidth="1"/>
    <col min="10" max="1024" width="9.875" style="1" customWidth="1"/>
  </cols>
  <sheetData>
    <row r="1" spans="3:7" ht="15" x14ac:dyDescent="0.25"/>
    <row r="2" spans="3:7" ht="15" x14ac:dyDescent="0.25"/>
    <row r="3" spans="3:7" ht="15" x14ac:dyDescent="0.25"/>
    <row r="4" spans="3:7" ht="15" x14ac:dyDescent="0.25"/>
    <row r="5" spans="3:7" ht="15" x14ac:dyDescent="0.25"/>
    <row r="6" spans="3:7" ht="15" x14ac:dyDescent="0.25">
      <c r="C6" s="24" t="s">
        <v>37</v>
      </c>
      <c r="D6" s="24"/>
      <c r="E6" s="24"/>
      <c r="F6" s="24"/>
      <c r="G6" s="24"/>
    </row>
    <row r="7" spans="3:7" ht="15" x14ac:dyDescent="0.25">
      <c r="C7" s="4" t="s">
        <v>38</v>
      </c>
      <c r="D7" s="15">
        <v>0</v>
      </c>
      <c r="E7" s="2" t="s">
        <v>6</v>
      </c>
      <c r="F7" s="2"/>
      <c r="G7" s="3"/>
    </row>
    <row r="8" spans="3:7" ht="15" x14ac:dyDescent="0.25">
      <c r="C8" s="4" t="s">
        <v>39</v>
      </c>
      <c r="D8" s="15">
        <v>0</v>
      </c>
      <c r="E8" s="2" t="s">
        <v>6</v>
      </c>
      <c r="F8" s="2"/>
      <c r="G8" s="3"/>
    </row>
    <row r="9" spans="3:7" ht="15" x14ac:dyDescent="0.25">
      <c r="C9" s="4" t="s">
        <v>40</v>
      </c>
      <c r="D9" s="4">
        <f>D7*D8</f>
        <v>0</v>
      </c>
      <c r="E9" s="2" t="s">
        <v>41</v>
      </c>
      <c r="F9" s="2"/>
      <c r="G9" s="3"/>
    </row>
    <row r="10" spans="3:7" ht="15" x14ac:dyDescent="0.25">
      <c r="C10" s="25"/>
      <c r="D10" s="25"/>
      <c r="F10" s="2"/>
      <c r="G10" s="3"/>
    </row>
    <row r="11" spans="3:7" ht="15" x14ac:dyDescent="0.25">
      <c r="C11" s="25"/>
      <c r="D11" s="25"/>
      <c r="E11" s="2"/>
      <c r="F11" s="2"/>
      <c r="G11" s="3"/>
    </row>
    <row r="12" spans="3:7" ht="15" x14ac:dyDescent="0.25">
      <c r="C12" s="25"/>
      <c r="D12" s="25"/>
      <c r="E12" s="16"/>
      <c r="F12" s="2"/>
      <c r="G12" s="3"/>
    </row>
    <row r="13" spans="3:7" ht="15" x14ac:dyDescent="0.25">
      <c r="C13" s="25"/>
      <c r="D13" s="25"/>
      <c r="E13" s="2"/>
      <c r="F13" s="2"/>
      <c r="G13" s="3"/>
    </row>
    <row r="14" spans="3:7" ht="15" x14ac:dyDescent="0.25">
      <c r="C14" s="26" t="s">
        <v>15</v>
      </c>
      <c r="D14" s="26">
        <f>D15+D16</f>
        <v>0</v>
      </c>
      <c r="E14" s="18" t="s">
        <v>10</v>
      </c>
      <c r="F14" s="2"/>
      <c r="G14" s="3"/>
    </row>
    <row r="15" spans="3:7" ht="15" x14ac:dyDescent="0.25">
      <c r="C15" s="4" t="s">
        <v>42</v>
      </c>
      <c r="D15" s="4">
        <f>D9*0.2</f>
        <v>0</v>
      </c>
      <c r="E15" s="2" t="s">
        <v>10</v>
      </c>
      <c r="F15" s="2"/>
      <c r="G15" s="3"/>
    </row>
    <row r="16" spans="3:7" ht="15" x14ac:dyDescent="0.25">
      <c r="C16" s="4" t="s">
        <v>43</v>
      </c>
      <c r="D16" s="4">
        <f>D9*0.4</f>
        <v>0</v>
      </c>
      <c r="E16" s="2" t="s">
        <v>10</v>
      </c>
      <c r="F16" s="2"/>
      <c r="G16" s="3"/>
    </row>
    <row r="17" spans="3:7" ht="15" x14ac:dyDescent="0.25">
      <c r="C17" s="4" t="s">
        <v>44</v>
      </c>
      <c r="D17" s="19">
        <v>1.5</v>
      </c>
      <c r="E17" s="2" t="s">
        <v>19</v>
      </c>
      <c r="F17" s="2"/>
      <c r="G17" s="3"/>
    </row>
    <row r="18" spans="3:7" ht="15" x14ac:dyDescent="0.25">
      <c r="C18" s="4" t="s">
        <v>45</v>
      </c>
      <c r="D18" s="19">
        <v>1.5</v>
      </c>
      <c r="E18" s="2" t="s">
        <v>19</v>
      </c>
      <c r="F18" s="2"/>
      <c r="G18" s="3"/>
    </row>
    <row r="19" spans="3:7" ht="15" x14ac:dyDescent="0.25">
      <c r="C19" s="17" t="s">
        <v>21</v>
      </c>
      <c r="D19" s="17">
        <f>SUM(D20:D21)</f>
        <v>0</v>
      </c>
      <c r="E19" s="18" t="s">
        <v>22</v>
      </c>
      <c r="F19" s="2"/>
      <c r="G19" s="3"/>
    </row>
    <row r="20" spans="3:7" ht="15" x14ac:dyDescent="0.25">
      <c r="C20" s="4" t="s">
        <v>23</v>
      </c>
      <c r="D20" s="4">
        <f>D15*D17</f>
        <v>0</v>
      </c>
      <c r="E20" s="2" t="s">
        <v>22</v>
      </c>
      <c r="F20" s="2"/>
      <c r="G20" s="3"/>
    </row>
    <row r="21" spans="3:7" ht="15" x14ac:dyDescent="0.25">
      <c r="C21" s="4" t="s">
        <v>24</v>
      </c>
      <c r="D21" s="4">
        <f>D16*D18</f>
        <v>0</v>
      </c>
      <c r="E21" s="2" t="s">
        <v>22</v>
      </c>
      <c r="F21" s="2"/>
      <c r="G21" s="3"/>
    </row>
    <row r="22" spans="3:7" ht="15" x14ac:dyDescent="0.25">
      <c r="C22" s="4"/>
      <c r="D22" s="4"/>
      <c r="E22" s="2"/>
      <c r="F22" s="2"/>
      <c r="G22" s="3"/>
    </row>
    <row r="23" spans="3:7" ht="15" x14ac:dyDescent="0.25">
      <c r="C23" s="4" t="s">
        <v>1</v>
      </c>
      <c r="D23" s="5">
        <v>0</v>
      </c>
      <c r="E23" s="2"/>
      <c r="F23" s="2"/>
      <c r="G23" s="3"/>
    </row>
    <row r="24" spans="3:7" ht="15" x14ac:dyDescent="0.25">
      <c r="C24" s="4"/>
      <c r="D24" s="4"/>
      <c r="E24" s="2"/>
      <c r="F24" s="2"/>
      <c r="G24" s="3"/>
    </row>
    <row r="25" spans="3:7" ht="30" x14ac:dyDescent="0.25">
      <c r="C25" s="4"/>
      <c r="D25" s="20" t="s">
        <v>25</v>
      </c>
      <c r="E25" s="21" t="s">
        <v>26</v>
      </c>
      <c r="F25" s="21" t="s">
        <v>27</v>
      </c>
      <c r="G25" s="21" t="s">
        <v>28</v>
      </c>
    </row>
    <row r="26" spans="3:7" ht="15" x14ac:dyDescent="0.25">
      <c r="C26" s="4" t="s">
        <v>46</v>
      </c>
      <c r="D26" s="22">
        <f>D20</f>
        <v>0</v>
      </c>
      <c r="E26" s="23">
        <v>3</v>
      </c>
      <c r="F26" s="22">
        <v>0</v>
      </c>
      <c r="G26" s="22">
        <f>D26*(E26+F26)</f>
        <v>0</v>
      </c>
    </row>
    <row r="27" spans="3:7" ht="15" x14ac:dyDescent="0.25">
      <c r="C27" s="4" t="s">
        <v>47</v>
      </c>
      <c r="D27" s="22">
        <f>D21</f>
        <v>0</v>
      </c>
      <c r="E27" s="23">
        <v>2</v>
      </c>
      <c r="F27" s="22">
        <v>0</v>
      </c>
      <c r="G27" s="22">
        <f>D27*(E27+F27)</f>
        <v>0</v>
      </c>
    </row>
    <row r="28" spans="3:7" ht="15" x14ac:dyDescent="0.25">
      <c r="C28" s="4"/>
      <c r="D28" s="4"/>
      <c r="E28" s="25"/>
      <c r="F28" s="25"/>
      <c r="G28" s="25"/>
    </row>
    <row r="29" spans="3:7" ht="15" x14ac:dyDescent="0.25">
      <c r="C29" s="6" t="s">
        <v>31</v>
      </c>
      <c r="D29" s="7">
        <f>0.02*D23</f>
        <v>0</v>
      </c>
      <c r="E29" s="25"/>
      <c r="F29" s="25"/>
      <c r="G29" s="25"/>
    </row>
    <row r="30" spans="3:7" ht="15" x14ac:dyDescent="0.25">
      <c r="C30" s="4"/>
      <c r="D30" s="4"/>
      <c r="E30" s="25"/>
      <c r="F30" s="25"/>
      <c r="G30" s="25"/>
    </row>
    <row r="31" spans="3:7" ht="15" x14ac:dyDescent="0.25">
      <c r="C31" s="10" t="s">
        <v>3</v>
      </c>
      <c r="D31" s="11">
        <f>IF(D29&lt;(G26+G27),(G26+G27),D29)</f>
        <v>0</v>
      </c>
      <c r="E31" s="25"/>
      <c r="F31" s="25"/>
      <c r="G31" s="25"/>
    </row>
  </sheetData>
  <mergeCells count="3">
    <mergeCell ref="C6:G6"/>
    <mergeCell ref="C10:D13"/>
    <mergeCell ref="E28:G31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Nueva construcción</vt:lpstr>
      <vt:lpstr>Demol. Edificio industrial</vt:lpstr>
      <vt:lpstr>Demol. Vivienda</vt:lpstr>
      <vt:lpstr>Demol. Viales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dcterms:created xsi:type="dcterms:W3CDTF">2018-03-14T18:19:23Z</dcterms:created>
  <dcterms:modified xsi:type="dcterms:W3CDTF">2018-03-14T18:19:23Z</dcterms:modified>
</cp:coreProperties>
</file>